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<sst xmlns="http://schemas.openxmlformats.org/spreadsheetml/2006/main" count="40" uniqueCount="23">
  <si>
    <t>原料采购明细表</t>
  </si>
  <si>
    <t>原料采购汇总表</t>
  </si>
  <si>
    <t>原料</t>
  </si>
  <si>
    <t>供应商</t>
  </si>
  <si>
    <t>采购数量</t>
  </si>
  <si>
    <t>采购单价</t>
  </si>
  <si>
    <t>采购金额</t>
  </si>
  <si>
    <t>采购日期</t>
  </si>
  <si>
    <t>平均单价</t>
  </si>
  <si>
    <t>超过均价
采购的数量</t>
  </si>
  <si>
    <t>低于均价
采购的数量</t>
  </si>
  <si>
    <t>食用油</t>
  </si>
  <si>
    <t>中粮集团</t>
  </si>
  <si>
    <t>2022-08-01</t>
  </si>
  <si>
    <t>2022-08-02</t>
  </si>
  <si>
    <t>橄榄油</t>
  </si>
  <si>
    <t>2022-08-03</t>
  </si>
  <si>
    <t>2022-08-04</t>
  </si>
  <si>
    <t>益海嘉里集团</t>
  </si>
  <si>
    <t>2022-08-05</t>
  </si>
  <si>
    <t>2022-08-06</t>
  </si>
  <si>
    <t>2022-08-07</t>
  </si>
  <si>
    <t>2022-08-08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</si>
</sst>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indexed="8"/>
      <name val="宋体"/>
      <charset val="1"/>
      <scheme val="minor"/>
    </font>
    <font>
      <b/>
      <sz val="9"/>
      <color rgb="FF000000"/>
      <name val="SimSun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17" borderId="7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5" fillId="4" borderId="3" applyNumberFormat="0" applyAlignment="0" applyProtection="0">
      <alignment vertical="center"/>
    </xf>
    <xf numFmtId="0" fontId="20" fillId="21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workbookViewId="0">
      <selection activeCell="J4" sqref="J4"/>
    </sheetView>
  </sheetViews>
  <sheetFormatPr defaultColWidth="10" defaultRowHeight="13.5"/>
  <cols>
    <col min="1" max="1" width="9.76666666666667" customWidth="1"/>
    <col min="2" max="2" width="11.0333333333333" customWidth="1"/>
    <col min="3" max="6" width="9.76666666666667" customWidth="1"/>
    <col min="7" max="7" width="6.24166666666667" customWidth="1"/>
    <col min="8" max="11" width="9.76666666666667" customWidth="1"/>
    <col min="12" max="13" width="10.0833333333333" customWidth="1"/>
  </cols>
  <sheetData>
    <row r="1" ht="28.45" customHeight="1" spans="1:13">
      <c r="A1" s="1" t="s">
        <v>0</v>
      </c>
      <c r="B1" s="1"/>
      <c r="C1" s="1"/>
      <c r="D1" s="1"/>
      <c r="E1" s="1"/>
      <c r="F1" s="1"/>
      <c r="G1" s="2"/>
      <c r="H1" s="1" t="s">
        <v>1</v>
      </c>
      <c r="I1" s="1"/>
      <c r="J1" s="1"/>
      <c r="K1" s="1"/>
      <c r="L1" s="1"/>
      <c r="M1" s="1"/>
    </row>
    <row r="2" ht="25.6" customHeight="1" spans="1:13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2"/>
      <c r="H2" s="3" t="s">
        <v>2</v>
      </c>
      <c r="I2" s="3" t="s">
        <v>4</v>
      </c>
      <c r="J2" s="3" t="s">
        <v>8</v>
      </c>
      <c r="K2" s="3" t="s">
        <v>6</v>
      </c>
      <c r="L2" s="3" t="s">
        <v>9</v>
      </c>
      <c r="M2" s="3" t="s">
        <v>10</v>
      </c>
    </row>
    <row r="3" ht="14.3" customHeight="1" spans="1:13">
      <c r="A3" s="4" t="s">
        <v>11</v>
      </c>
      <c r="B3" s="4" t="s">
        <v>12</v>
      </c>
      <c r="C3" s="4">
        <v>100</v>
      </c>
      <c r="D3" s="4">
        <v>200</v>
      </c>
      <c r="E3" s="4">
        <v>20000</v>
      </c>
      <c r="F3" s="4" t="s">
        <v>13</v>
      </c>
      <c r="G3" s="5"/>
      <c r="H3" s="4" t="s">
        <v>11</v>
      </c>
      <c r="I3" s="4">
        <v>1000</v>
      </c>
      <c r="J3" s="4">
        <f>ROUND(K3/I3,2)</f>
        <v>325.5</v>
      </c>
      <c r="K3" s="4">
        <v>325500</v>
      </c>
      <c r="L3" s="6">
        <f>SUM(C5,C6)</f>
        <v>700</v>
      </c>
      <c r="M3" s="6">
        <f>SUM(C3,C4)</f>
        <v>300</v>
      </c>
    </row>
    <row r="4" ht="14.3" customHeight="1" spans="1:13">
      <c r="A4" s="4" t="s">
        <v>11</v>
      </c>
      <c r="B4" s="4" t="s">
        <v>12</v>
      </c>
      <c r="C4" s="4">
        <v>200</v>
      </c>
      <c r="D4" s="4">
        <v>250</v>
      </c>
      <c r="E4" s="4">
        <v>50000</v>
      </c>
      <c r="F4" s="4" t="s">
        <v>14</v>
      </c>
      <c r="G4" s="5"/>
      <c r="H4" s="4" t="s">
        <v>15</v>
      </c>
      <c r="I4" s="4">
        <v>835</v>
      </c>
      <c r="J4" s="4">
        <f>ROUND(K4/I4,2)</f>
        <v>453.11</v>
      </c>
      <c r="K4" s="4">
        <v>378350</v>
      </c>
      <c r="L4" s="6">
        <f>C10</f>
        <v>450</v>
      </c>
      <c r="M4" s="6">
        <f>SUM(C7,C8,C9)</f>
        <v>385</v>
      </c>
    </row>
    <row r="5" ht="14.3" customHeight="1" spans="1:13">
      <c r="A5" s="4" t="s">
        <v>11</v>
      </c>
      <c r="B5" s="4" t="s">
        <v>12</v>
      </c>
      <c r="C5" s="4">
        <v>300</v>
      </c>
      <c r="D5" s="4">
        <v>345</v>
      </c>
      <c r="E5" s="4">
        <v>103500</v>
      </c>
      <c r="F5" s="4" t="s">
        <v>16</v>
      </c>
      <c r="G5" s="5"/>
      <c r="H5" s="4"/>
      <c r="I5" s="4"/>
      <c r="J5" s="4"/>
      <c r="K5" s="4"/>
      <c r="L5" s="4"/>
      <c r="M5" s="4"/>
    </row>
    <row r="6" ht="14.3" customHeight="1" spans="1:13">
      <c r="A6" s="4" t="s">
        <v>11</v>
      </c>
      <c r="B6" s="4" t="s">
        <v>12</v>
      </c>
      <c r="C6" s="4">
        <v>400</v>
      </c>
      <c r="D6" s="4">
        <v>380</v>
      </c>
      <c r="E6" s="4">
        <v>152000</v>
      </c>
      <c r="F6" s="4" t="s">
        <v>17</v>
      </c>
      <c r="G6" s="5"/>
      <c r="H6" s="4"/>
      <c r="I6" s="4"/>
      <c r="J6" s="4"/>
      <c r="K6" s="4"/>
      <c r="L6" s="4"/>
      <c r="M6" s="4"/>
    </row>
    <row r="7" ht="14.3" customHeight="1" spans="1:13">
      <c r="A7" s="4" t="s">
        <v>15</v>
      </c>
      <c r="B7" s="4" t="s">
        <v>18</v>
      </c>
      <c r="C7" s="4">
        <v>120</v>
      </c>
      <c r="D7" s="4">
        <v>340</v>
      </c>
      <c r="E7" s="4">
        <v>40800</v>
      </c>
      <c r="F7" s="4" t="s">
        <v>19</v>
      </c>
      <c r="G7" s="5"/>
      <c r="H7" s="4"/>
      <c r="I7" s="4"/>
      <c r="J7" s="4"/>
      <c r="K7" s="4"/>
      <c r="L7" s="4"/>
      <c r="M7" s="4"/>
    </row>
    <row r="8" ht="14.3" customHeight="1" spans="1:13">
      <c r="A8" s="4" t="s">
        <v>15</v>
      </c>
      <c r="B8" s="4" t="s">
        <v>18</v>
      </c>
      <c r="C8" s="4">
        <v>130</v>
      </c>
      <c r="D8" s="4">
        <v>350</v>
      </c>
      <c r="E8" s="4">
        <v>45500</v>
      </c>
      <c r="F8" s="4" t="s">
        <v>20</v>
      </c>
      <c r="G8" s="5"/>
      <c r="H8" s="4"/>
      <c r="I8" s="4"/>
      <c r="J8" s="4"/>
      <c r="K8" s="4"/>
      <c r="L8" s="4"/>
      <c r="M8" s="4"/>
    </row>
    <row r="9" ht="14.3" customHeight="1" spans="1:13">
      <c r="A9" s="4" t="s">
        <v>15</v>
      </c>
      <c r="B9" s="4" t="s">
        <v>18</v>
      </c>
      <c r="C9" s="4">
        <v>135</v>
      </c>
      <c r="D9" s="4">
        <v>330</v>
      </c>
      <c r="E9" s="4">
        <v>44550</v>
      </c>
      <c r="F9" s="4" t="s">
        <v>21</v>
      </c>
      <c r="G9" s="5"/>
      <c r="H9" s="4"/>
      <c r="I9" s="4"/>
      <c r="J9" s="4"/>
      <c r="K9" s="4"/>
      <c r="L9" s="4"/>
      <c r="M9" s="4"/>
    </row>
    <row r="10" ht="14.3" customHeight="1" spans="1:13">
      <c r="A10" s="4" t="s">
        <v>15</v>
      </c>
      <c r="B10" s="4" t="s">
        <v>18</v>
      </c>
      <c r="C10" s="4">
        <v>450</v>
      </c>
      <c r="D10" s="4">
        <v>550</v>
      </c>
      <c r="E10" s="4">
        <v>247500</v>
      </c>
      <c r="F10" s="4" t="s">
        <v>22</v>
      </c>
      <c r="G10" s="5"/>
      <c r="H10" s="4"/>
      <c r="I10" s="4"/>
      <c r="J10" s="4"/>
      <c r="K10" s="4"/>
      <c r="L10" s="4"/>
      <c r="M10" s="4"/>
    </row>
  </sheetData>
  <mergeCells count="2">
    <mergeCell ref="A1:F1"/>
    <mergeCell ref="H1:M1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2022-08-13T12:37:00Z</dcterms:created>
  <dcterms:modified xsi:type="dcterms:W3CDTF">2022-08-13T13:00:44Z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